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0" windowWidth="14955" windowHeight="8235" activeTab="0"/>
  </bookViews>
  <sheets>
    <sheet name="予選リーグ" sheetId="1" r:id="rId1"/>
  </sheets>
  <definedNames>
    <definedName name="_xlnm.Print_Area" localSheetId="0">'予選リーグ'!$B$36:$W$68</definedName>
  </definedNames>
  <calcPr fullCalcOnLoad="1"/>
</workbook>
</file>

<file path=xl/sharedStrings.xml><?xml version="1.0" encoding="utf-8"?>
<sst xmlns="http://schemas.openxmlformats.org/spreadsheetml/2006/main" count="178" uniqueCount="38">
  <si>
    <t>１位リーグA</t>
  </si>
  <si>
    <t>紀北農芸</t>
  </si>
  <si>
    <t>勝</t>
  </si>
  <si>
    <t>負</t>
  </si>
  <si>
    <t>分</t>
  </si>
  <si>
    <t>勝点</t>
  </si>
  <si>
    <t>得失</t>
  </si>
  <si>
    <t>順位</t>
  </si>
  <si>
    <t>－</t>
  </si>
  <si>
    <t>－</t>
  </si>
  <si>
    <t>－</t>
  </si>
  <si>
    <t>予選リーグ勝敗表（男子）</t>
  </si>
  <si>
    <t>１位リーグB</t>
  </si>
  <si>
    <t>一条</t>
  </si>
  <si>
    <t>桃山学院</t>
  </si>
  <si>
    <t>２位リーグａ</t>
  </si>
  <si>
    <t>２位リーグｂ</t>
  </si>
  <si>
    <t>１位リーグＢ</t>
  </si>
  <si>
    <t>洛北</t>
  </si>
  <si>
    <t>予選リーグ勝敗表（女子）</t>
  </si>
  <si>
    <t>四天王寺</t>
  </si>
  <si>
    <t>夙川学院</t>
  </si>
  <si>
    <t>立命館守山</t>
  </si>
  <si>
    <t>北嵯峨</t>
  </si>
  <si>
    <t>那賀</t>
  </si>
  <si>
    <t>和歌山商業</t>
  </si>
  <si>
    <t>田辺</t>
  </si>
  <si>
    <t>明石</t>
  </si>
  <si>
    <t>奈良北</t>
  </si>
  <si>
    <t>彦根翔陽</t>
  </si>
  <si>
    <t>神戸国際大附</t>
  </si>
  <si>
    <t>高砂南</t>
  </si>
  <si>
    <t>彦根東</t>
  </si>
  <si>
    <t>大体大浪商</t>
  </si>
  <si>
    <t>東大寺学園</t>
  </si>
  <si>
    <t>添上</t>
  </si>
  <si>
    <t>宣真</t>
  </si>
  <si>
    <t>粉河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</si>
</sst>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8"/>
  <sheetViews>
    <sheetView showGridLines="0" showRowColHeaders="0" tabSelected="1" zoomScalePageLayoutView="0" workbookViewId="0" topLeftCell="A1">
      <selection activeCell="W67" sqref="W67:W68"/>
    </sheetView>
  </sheetViews>
  <sheetFormatPr defaultColWidth="9.00390625" defaultRowHeight="13.5"/>
  <cols>
    <col min="1" max="1" width="9.00390625" style="0" customWidth="1"/>
    <col min="2" max="2" width="13.00390625" style="0" bestFit="1" customWidth="1"/>
    <col min="3" max="3" width="5.625" style="0" customWidth="1"/>
    <col min="4" max="4" width="3.625" style="0" customWidth="1"/>
    <col min="5" max="5" width="3.375" style="1" bestFit="1" customWidth="1"/>
    <col min="6" max="6" width="3.625" style="0" customWidth="1"/>
    <col min="7" max="8" width="5.625" style="0" customWidth="1"/>
    <col min="9" max="9" width="3.625" style="0" customWidth="1"/>
    <col min="10" max="10" width="3.375" style="0" bestFit="1" customWidth="1"/>
    <col min="11" max="11" width="3.625" style="0" customWidth="1"/>
    <col min="12" max="13" width="5.625" style="0" customWidth="1"/>
    <col min="14" max="14" width="3.625" style="0" customWidth="1"/>
    <col min="15" max="15" width="3.375" style="0" bestFit="1" customWidth="1"/>
    <col min="16" max="16" width="3.625" style="0" customWidth="1"/>
    <col min="17" max="17" width="5.625" style="0" customWidth="1"/>
    <col min="18" max="20" width="3.375" style="0" bestFit="1" customWidth="1"/>
    <col min="21" max="23" width="5.25390625" style="0" bestFit="1" customWidth="1"/>
  </cols>
  <sheetData>
    <row r="1" spans="2:12" ht="13.5">
      <c r="B1" s="27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23" ht="16.5" customHeight="1">
      <c r="B3" s="2" t="s">
        <v>0</v>
      </c>
      <c r="C3" s="16" t="str">
        <f>B4</f>
        <v>一条</v>
      </c>
      <c r="D3" s="16"/>
      <c r="E3" s="16"/>
      <c r="F3" s="16"/>
      <c r="G3" s="16"/>
      <c r="H3" s="16" t="str">
        <f>B6</f>
        <v>洛北</v>
      </c>
      <c r="I3" s="16"/>
      <c r="J3" s="16"/>
      <c r="K3" s="16"/>
      <c r="L3" s="16"/>
      <c r="M3" s="16" t="str">
        <f>B8</f>
        <v>紀北農芸</v>
      </c>
      <c r="N3" s="16"/>
      <c r="O3" s="16"/>
      <c r="P3" s="16"/>
      <c r="Q3" s="16"/>
      <c r="R3" s="12" t="s">
        <v>2</v>
      </c>
      <c r="S3" s="12" t="s">
        <v>3</v>
      </c>
      <c r="T3" s="12" t="s">
        <v>4</v>
      </c>
      <c r="U3" s="12" t="s">
        <v>5</v>
      </c>
      <c r="V3" s="12" t="s">
        <v>6</v>
      </c>
      <c r="W3" s="12" t="s">
        <v>7</v>
      </c>
    </row>
    <row r="4" spans="2:23" ht="16.5" customHeight="1">
      <c r="B4" s="16" t="s">
        <v>13</v>
      </c>
      <c r="C4" s="20"/>
      <c r="D4" s="20"/>
      <c r="E4" s="20"/>
      <c r="F4" s="20"/>
      <c r="G4" s="20"/>
      <c r="H4" s="17">
        <f>I4+I5</f>
        <v>21</v>
      </c>
      <c r="I4" s="3">
        <v>9</v>
      </c>
      <c r="J4" s="4" t="s">
        <v>8</v>
      </c>
      <c r="K4" s="5">
        <v>19</v>
      </c>
      <c r="L4" s="17">
        <f>K4+K5</f>
        <v>36</v>
      </c>
      <c r="M4" s="17">
        <f>N4+N5</f>
        <v>18</v>
      </c>
      <c r="N4" s="3">
        <v>7</v>
      </c>
      <c r="O4" s="4" t="s">
        <v>8</v>
      </c>
      <c r="P4" s="5">
        <v>12</v>
      </c>
      <c r="Q4" s="17">
        <f>P4+P5</f>
        <v>26</v>
      </c>
      <c r="R4" s="18">
        <v>0</v>
      </c>
      <c r="S4" s="18">
        <v>2</v>
      </c>
      <c r="T4" s="18">
        <v>0</v>
      </c>
      <c r="U4" s="18">
        <f>R4*2+T4*1</f>
        <v>0</v>
      </c>
      <c r="V4" s="18">
        <f>(H4-L4)+(M4-Q4)</f>
        <v>-23</v>
      </c>
      <c r="W4" s="18">
        <f>RANK(U4,U$4:U$8,0)</f>
        <v>3</v>
      </c>
    </row>
    <row r="5" spans="2:23" ht="16.5" customHeight="1">
      <c r="B5" s="16"/>
      <c r="C5" s="20"/>
      <c r="D5" s="20"/>
      <c r="E5" s="20"/>
      <c r="F5" s="20"/>
      <c r="G5" s="20"/>
      <c r="H5" s="17"/>
      <c r="I5" s="6">
        <v>12</v>
      </c>
      <c r="J5" s="7" t="s">
        <v>8</v>
      </c>
      <c r="K5" s="8">
        <v>17</v>
      </c>
      <c r="L5" s="17"/>
      <c r="M5" s="17"/>
      <c r="N5" s="6">
        <v>11</v>
      </c>
      <c r="O5" s="7" t="s">
        <v>8</v>
      </c>
      <c r="P5" s="8">
        <v>14</v>
      </c>
      <c r="Q5" s="17"/>
      <c r="R5" s="19"/>
      <c r="S5" s="19"/>
      <c r="T5" s="19"/>
      <c r="U5" s="19"/>
      <c r="V5" s="19"/>
      <c r="W5" s="19"/>
    </row>
    <row r="6" spans="2:23" ht="16.5" customHeight="1">
      <c r="B6" s="16" t="s">
        <v>18</v>
      </c>
      <c r="C6" s="17">
        <f>D6+D7</f>
        <v>36</v>
      </c>
      <c r="D6" s="3">
        <f>K4</f>
        <v>19</v>
      </c>
      <c r="E6" s="4" t="s">
        <v>9</v>
      </c>
      <c r="F6" s="5">
        <f>I4</f>
        <v>9</v>
      </c>
      <c r="G6" s="17">
        <f>F6+F7</f>
        <v>21</v>
      </c>
      <c r="H6" s="21"/>
      <c r="I6" s="22"/>
      <c r="J6" s="22"/>
      <c r="K6" s="22"/>
      <c r="L6" s="23"/>
      <c r="M6" s="17">
        <f>N6+N7</f>
        <v>25</v>
      </c>
      <c r="N6" s="3">
        <v>13</v>
      </c>
      <c r="O6" s="4" t="s">
        <v>8</v>
      </c>
      <c r="P6" s="5">
        <v>11</v>
      </c>
      <c r="Q6" s="17">
        <f>P6+P7</f>
        <v>20</v>
      </c>
      <c r="R6" s="18">
        <v>2</v>
      </c>
      <c r="S6" s="18">
        <v>0</v>
      </c>
      <c r="T6" s="18">
        <v>0</v>
      </c>
      <c r="U6" s="18">
        <f>R6*2+T6*1</f>
        <v>4</v>
      </c>
      <c r="V6" s="18">
        <f>(C6-G6)+(M6-Q6)</f>
        <v>20</v>
      </c>
      <c r="W6" s="18">
        <f>RANK(U6,U$4:U$8,0)</f>
        <v>1</v>
      </c>
    </row>
    <row r="7" spans="2:23" ht="16.5" customHeight="1">
      <c r="B7" s="16"/>
      <c r="C7" s="17"/>
      <c r="D7" s="6">
        <f>K5</f>
        <v>17</v>
      </c>
      <c r="E7" s="7" t="s">
        <v>9</v>
      </c>
      <c r="F7" s="8">
        <f>I5</f>
        <v>12</v>
      </c>
      <c r="G7" s="17"/>
      <c r="H7" s="24"/>
      <c r="I7" s="25"/>
      <c r="J7" s="25"/>
      <c r="K7" s="25"/>
      <c r="L7" s="26"/>
      <c r="M7" s="17"/>
      <c r="N7" s="6">
        <v>12</v>
      </c>
      <c r="O7" s="7" t="s">
        <v>8</v>
      </c>
      <c r="P7" s="8">
        <v>9</v>
      </c>
      <c r="Q7" s="17"/>
      <c r="R7" s="19"/>
      <c r="S7" s="19"/>
      <c r="T7" s="19"/>
      <c r="U7" s="19"/>
      <c r="V7" s="19"/>
      <c r="W7" s="19"/>
    </row>
    <row r="8" spans="2:23" ht="16.5" customHeight="1">
      <c r="B8" s="16" t="s">
        <v>1</v>
      </c>
      <c r="C8" s="17">
        <f>D8+D9</f>
        <v>26</v>
      </c>
      <c r="D8" s="3">
        <f>P4</f>
        <v>12</v>
      </c>
      <c r="E8" s="4" t="s">
        <v>10</v>
      </c>
      <c r="F8" s="5">
        <f>N4</f>
        <v>7</v>
      </c>
      <c r="G8" s="17">
        <f>F8+F9</f>
        <v>18</v>
      </c>
      <c r="H8" s="17">
        <f>I8+I9</f>
        <v>20</v>
      </c>
      <c r="I8" s="3">
        <f>P6</f>
        <v>11</v>
      </c>
      <c r="J8" s="4" t="s">
        <v>8</v>
      </c>
      <c r="K8" s="5">
        <f>N6</f>
        <v>13</v>
      </c>
      <c r="L8" s="17">
        <f>K8+K9</f>
        <v>25</v>
      </c>
      <c r="M8" s="21"/>
      <c r="N8" s="22"/>
      <c r="O8" s="22"/>
      <c r="P8" s="22"/>
      <c r="Q8" s="23"/>
      <c r="R8" s="18">
        <v>1</v>
      </c>
      <c r="S8" s="18">
        <v>1</v>
      </c>
      <c r="T8" s="18">
        <v>0</v>
      </c>
      <c r="U8" s="18">
        <f>R8*2+T8*1</f>
        <v>2</v>
      </c>
      <c r="V8" s="18">
        <f>(C8-G8)+(H8-L8)</f>
        <v>3</v>
      </c>
      <c r="W8" s="18">
        <f>RANK(U8,U$4:U$8,0)</f>
        <v>2</v>
      </c>
    </row>
    <row r="9" spans="2:23" ht="16.5" customHeight="1">
      <c r="B9" s="16"/>
      <c r="C9" s="17"/>
      <c r="D9" s="6">
        <f>P5</f>
        <v>14</v>
      </c>
      <c r="E9" s="7" t="s">
        <v>10</v>
      </c>
      <c r="F9" s="8">
        <f>N5</f>
        <v>11</v>
      </c>
      <c r="G9" s="17"/>
      <c r="H9" s="17"/>
      <c r="I9" s="6">
        <f>P7</f>
        <v>9</v>
      </c>
      <c r="J9" s="7" t="s">
        <v>8</v>
      </c>
      <c r="K9" s="8">
        <f>N7</f>
        <v>12</v>
      </c>
      <c r="L9" s="17"/>
      <c r="M9" s="24"/>
      <c r="N9" s="25"/>
      <c r="O9" s="25"/>
      <c r="P9" s="25"/>
      <c r="Q9" s="26"/>
      <c r="R9" s="19"/>
      <c r="S9" s="19"/>
      <c r="T9" s="19"/>
      <c r="U9" s="19"/>
      <c r="V9" s="19"/>
      <c r="W9" s="19"/>
    </row>
    <row r="11" spans="2:23" ht="13.5">
      <c r="B11" s="2" t="s">
        <v>12</v>
      </c>
      <c r="C11" s="16" t="str">
        <f>B12</f>
        <v>彦根翔陽</v>
      </c>
      <c r="D11" s="16"/>
      <c r="E11" s="16"/>
      <c r="F11" s="16"/>
      <c r="G11" s="16"/>
      <c r="H11" s="16" t="str">
        <f>B14</f>
        <v>神戸国際大附</v>
      </c>
      <c r="I11" s="16"/>
      <c r="J11" s="16"/>
      <c r="K11" s="16"/>
      <c r="L11" s="16"/>
      <c r="M11" s="16" t="str">
        <f>B16</f>
        <v>桃山学院</v>
      </c>
      <c r="N11" s="16"/>
      <c r="O11" s="16"/>
      <c r="P11" s="16"/>
      <c r="Q11" s="16"/>
      <c r="R11" s="12" t="s">
        <v>2</v>
      </c>
      <c r="S11" s="12" t="s">
        <v>3</v>
      </c>
      <c r="T11" s="12" t="s">
        <v>4</v>
      </c>
      <c r="U11" s="12" t="s">
        <v>5</v>
      </c>
      <c r="V11" s="12" t="s">
        <v>6</v>
      </c>
      <c r="W11" s="12" t="s">
        <v>7</v>
      </c>
    </row>
    <row r="12" spans="2:23" ht="13.5" customHeight="1">
      <c r="B12" s="16" t="s">
        <v>29</v>
      </c>
      <c r="C12" s="20"/>
      <c r="D12" s="20"/>
      <c r="E12" s="20"/>
      <c r="F12" s="20"/>
      <c r="G12" s="20"/>
      <c r="H12" s="17">
        <f>I12+I13</f>
        <v>18</v>
      </c>
      <c r="I12" s="3">
        <v>6</v>
      </c>
      <c r="J12" s="4" t="s">
        <v>8</v>
      </c>
      <c r="K12" s="5">
        <v>17</v>
      </c>
      <c r="L12" s="17">
        <f>K12+K13</f>
        <v>28</v>
      </c>
      <c r="M12" s="17">
        <f>N12+N13</f>
        <v>16</v>
      </c>
      <c r="N12" s="3">
        <v>4</v>
      </c>
      <c r="O12" s="4" t="s">
        <v>8</v>
      </c>
      <c r="P12" s="5">
        <v>21</v>
      </c>
      <c r="Q12" s="17">
        <f>P12+P13</f>
        <v>38</v>
      </c>
      <c r="R12" s="18">
        <v>0</v>
      </c>
      <c r="S12" s="18">
        <v>2</v>
      </c>
      <c r="T12" s="18">
        <v>0</v>
      </c>
      <c r="U12" s="18">
        <f>R12*2+T12*1</f>
        <v>0</v>
      </c>
      <c r="V12" s="18">
        <f>(H12-L12)+(M12-Q12)</f>
        <v>-32</v>
      </c>
      <c r="W12" s="18">
        <f>RANK(U12,U$12:U$16,0)</f>
        <v>3</v>
      </c>
    </row>
    <row r="13" spans="2:23" ht="13.5" customHeight="1">
      <c r="B13" s="16"/>
      <c r="C13" s="20"/>
      <c r="D13" s="20"/>
      <c r="E13" s="20"/>
      <c r="F13" s="20"/>
      <c r="G13" s="20"/>
      <c r="H13" s="17"/>
      <c r="I13" s="6">
        <v>12</v>
      </c>
      <c r="J13" s="7" t="s">
        <v>8</v>
      </c>
      <c r="K13" s="8">
        <v>11</v>
      </c>
      <c r="L13" s="17"/>
      <c r="M13" s="17"/>
      <c r="N13" s="6">
        <v>12</v>
      </c>
      <c r="O13" s="7" t="s">
        <v>8</v>
      </c>
      <c r="P13" s="8">
        <v>17</v>
      </c>
      <c r="Q13" s="17"/>
      <c r="R13" s="19"/>
      <c r="S13" s="19"/>
      <c r="T13" s="19"/>
      <c r="U13" s="19"/>
      <c r="V13" s="19"/>
      <c r="W13" s="19"/>
    </row>
    <row r="14" spans="2:23" ht="13.5" customHeight="1">
      <c r="B14" s="16" t="s">
        <v>30</v>
      </c>
      <c r="C14" s="17">
        <f>D14+D15</f>
        <v>28</v>
      </c>
      <c r="D14" s="3">
        <f>K12</f>
        <v>17</v>
      </c>
      <c r="E14" s="4" t="s">
        <v>9</v>
      </c>
      <c r="F14" s="5">
        <f>I12</f>
        <v>6</v>
      </c>
      <c r="G14" s="17">
        <f>F14+F15</f>
        <v>18</v>
      </c>
      <c r="H14" s="21"/>
      <c r="I14" s="22"/>
      <c r="J14" s="22"/>
      <c r="K14" s="22"/>
      <c r="L14" s="23"/>
      <c r="M14" s="17">
        <f>N14+N15</f>
        <v>19</v>
      </c>
      <c r="N14" s="3">
        <v>9</v>
      </c>
      <c r="O14" s="4" t="s">
        <v>8</v>
      </c>
      <c r="P14" s="5">
        <v>14</v>
      </c>
      <c r="Q14" s="17">
        <f>P14+P15</f>
        <v>27</v>
      </c>
      <c r="R14" s="18">
        <v>1</v>
      </c>
      <c r="S14" s="18">
        <v>1</v>
      </c>
      <c r="T14" s="18">
        <v>0</v>
      </c>
      <c r="U14" s="18">
        <f>R14*2+T14*1</f>
        <v>2</v>
      </c>
      <c r="V14" s="18">
        <f>(C14-G14)+(M14-Q14)</f>
        <v>2</v>
      </c>
      <c r="W14" s="18">
        <f>RANK(U14,U$12:U$16,0)</f>
        <v>2</v>
      </c>
    </row>
    <row r="15" spans="2:23" ht="13.5" customHeight="1">
      <c r="B15" s="16"/>
      <c r="C15" s="17"/>
      <c r="D15" s="6">
        <f>K13</f>
        <v>11</v>
      </c>
      <c r="E15" s="7" t="s">
        <v>9</v>
      </c>
      <c r="F15" s="8">
        <f>I13</f>
        <v>12</v>
      </c>
      <c r="G15" s="17"/>
      <c r="H15" s="24"/>
      <c r="I15" s="25"/>
      <c r="J15" s="25"/>
      <c r="K15" s="25"/>
      <c r="L15" s="26"/>
      <c r="M15" s="17"/>
      <c r="N15" s="6">
        <v>10</v>
      </c>
      <c r="O15" s="7" t="s">
        <v>8</v>
      </c>
      <c r="P15" s="8">
        <v>13</v>
      </c>
      <c r="Q15" s="17"/>
      <c r="R15" s="19"/>
      <c r="S15" s="19"/>
      <c r="T15" s="19"/>
      <c r="U15" s="19"/>
      <c r="V15" s="19"/>
      <c r="W15" s="19"/>
    </row>
    <row r="16" spans="2:23" ht="13.5" customHeight="1">
      <c r="B16" s="16" t="s">
        <v>14</v>
      </c>
      <c r="C16" s="17">
        <f>D16+D17</f>
        <v>38</v>
      </c>
      <c r="D16" s="3">
        <f>P12</f>
        <v>21</v>
      </c>
      <c r="E16" s="4" t="s">
        <v>9</v>
      </c>
      <c r="F16" s="5">
        <f>N12</f>
        <v>4</v>
      </c>
      <c r="G16" s="17">
        <f>F16+F17</f>
        <v>16</v>
      </c>
      <c r="H16" s="17">
        <f>I16+I17</f>
        <v>27</v>
      </c>
      <c r="I16" s="3">
        <f>P14</f>
        <v>14</v>
      </c>
      <c r="J16" s="4" t="s">
        <v>8</v>
      </c>
      <c r="K16" s="5">
        <f>N14</f>
        <v>9</v>
      </c>
      <c r="L16" s="17">
        <f>K16+K17</f>
        <v>19</v>
      </c>
      <c r="M16" s="21"/>
      <c r="N16" s="22"/>
      <c r="O16" s="22"/>
      <c r="P16" s="22"/>
      <c r="Q16" s="23"/>
      <c r="R16" s="18">
        <v>2</v>
      </c>
      <c r="S16" s="18">
        <v>0</v>
      </c>
      <c r="T16" s="18">
        <v>0</v>
      </c>
      <c r="U16" s="18">
        <f>R16*2+T16*1</f>
        <v>4</v>
      </c>
      <c r="V16" s="18">
        <f>(C16-G16)+(H16-L16)</f>
        <v>30</v>
      </c>
      <c r="W16" s="18">
        <f>RANK(U16,U$12:U$16,0)</f>
        <v>1</v>
      </c>
    </row>
    <row r="17" spans="2:23" ht="13.5" customHeight="1">
      <c r="B17" s="16"/>
      <c r="C17" s="17"/>
      <c r="D17" s="6">
        <f>P13</f>
        <v>17</v>
      </c>
      <c r="E17" s="7" t="s">
        <v>9</v>
      </c>
      <c r="F17" s="8">
        <f>N13</f>
        <v>12</v>
      </c>
      <c r="G17" s="17"/>
      <c r="H17" s="17"/>
      <c r="I17" s="6">
        <f>P15</f>
        <v>13</v>
      </c>
      <c r="J17" s="7" t="s">
        <v>8</v>
      </c>
      <c r="K17" s="8">
        <f>N15</f>
        <v>10</v>
      </c>
      <c r="L17" s="17"/>
      <c r="M17" s="24"/>
      <c r="N17" s="25"/>
      <c r="O17" s="25"/>
      <c r="P17" s="25"/>
      <c r="Q17" s="26"/>
      <c r="R17" s="19"/>
      <c r="S17" s="19"/>
      <c r="T17" s="19"/>
      <c r="U17" s="19"/>
      <c r="V17" s="19"/>
      <c r="W17" s="19"/>
    </row>
    <row r="19" spans="2:23" ht="13.5">
      <c r="B19" s="2" t="s">
        <v>15</v>
      </c>
      <c r="C19" s="16" t="str">
        <f>B20</f>
        <v>北嵯峨</v>
      </c>
      <c r="D19" s="16"/>
      <c r="E19" s="16"/>
      <c r="F19" s="16"/>
      <c r="G19" s="16"/>
      <c r="H19" s="16" t="str">
        <f>B22</f>
        <v>高砂南</v>
      </c>
      <c r="I19" s="16"/>
      <c r="J19" s="16"/>
      <c r="K19" s="16"/>
      <c r="L19" s="16"/>
      <c r="M19" s="16" t="str">
        <f>B24</f>
        <v>那賀</v>
      </c>
      <c r="N19" s="16"/>
      <c r="O19" s="16"/>
      <c r="P19" s="16"/>
      <c r="Q19" s="16"/>
      <c r="R19" s="12" t="s">
        <v>2</v>
      </c>
      <c r="S19" s="12" t="s">
        <v>3</v>
      </c>
      <c r="T19" s="12" t="s">
        <v>4</v>
      </c>
      <c r="U19" s="12" t="s">
        <v>5</v>
      </c>
      <c r="V19" s="12" t="s">
        <v>6</v>
      </c>
      <c r="W19" s="12" t="s">
        <v>7</v>
      </c>
    </row>
    <row r="20" spans="2:23" ht="13.5" customHeight="1">
      <c r="B20" s="16" t="s">
        <v>23</v>
      </c>
      <c r="C20" s="20"/>
      <c r="D20" s="20"/>
      <c r="E20" s="20"/>
      <c r="F20" s="20"/>
      <c r="G20" s="20"/>
      <c r="H20" s="17">
        <f>I20+I21</f>
        <v>23</v>
      </c>
      <c r="I20" s="3">
        <v>10</v>
      </c>
      <c r="J20" s="4" t="s">
        <v>8</v>
      </c>
      <c r="K20" s="5">
        <v>12</v>
      </c>
      <c r="L20" s="17">
        <f>K20+K21</f>
        <v>17</v>
      </c>
      <c r="M20" s="17">
        <f>N20+N21</f>
        <v>30</v>
      </c>
      <c r="N20" s="3">
        <v>18</v>
      </c>
      <c r="O20" s="4" t="s">
        <v>8</v>
      </c>
      <c r="P20" s="5">
        <v>8</v>
      </c>
      <c r="Q20" s="17">
        <f>P20+P21</f>
        <v>19</v>
      </c>
      <c r="R20" s="18">
        <v>2</v>
      </c>
      <c r="S20" s="18">
        <v>0</v>
      </c>
      <c r="T20" s="18">
        <v>0</v>
      </c>
      <c r="U20" s="18">
        <f>R20*2+T20*1</f>
        <v>4</v>
      </c>
      <c r="V20" s="18">
        <f>(H20-L20)+(M20-Q20)</f>
        <v>17</v>
      </c>
      <c r="W20" s="18">
        <f>RANK(U20,U$20:U$24,0)</f>
        <v>1</v>
      </c>
    </row>
    <row r="21" spans="2:23" ht="13.5" customHeight="1">
      <c r="B21" s="16"/>
      <c r="C21" s="20"/>
      <c r="D21" s="20"/>
      <c r="E21" s="20"/>
      <c r="F21" s="20"/>
      <c r="G21" s="20"/>
      <c r="H21" s="17"/>
      <c r="I21" s="6">
        <v>13</v>
      </c>
      <c r="J21" s="7" t="s">
        <v>8</v>
      </c>
      <c r="K21" s="8">
        <v>5</v>
      </c>
      <c r="L21" s="17"/>
      <c r="M21" s="17"/>
      <c r="N21" s="6">
        <v>12</v>
      </c>
      <c r="O21" s="7" t="s">
        <v>8</v>
      </c>
      <c r="P21" s="8">
        <v>11</v>
      </c>
      <c r="Q21" s="17"/>
      <c r="R21" s="19"/>
      <c r="S21" s="19"/>
      <c r="T21" s="19"/>
      <c r="U21" s="19"/>
      <c r="V21" s="19"/>
      <c r="W21" s="19"/>
    </row>
    <row r="22" spans="2:23" ht="13.5" customHeight="1">
      <c r="B22" s="16" t="s">
        <v>31</v>
      </c>
      <c r="C22" s="17">
        <f>D22+D23</f>
        <v>17</v>
      </c>
      <c r="D22" s="3">
        <f>K20</f>
        <v>12</v>
      </c>
      <c r="E22" s="4" t="s">
        <v>9</v>
      </c>
      <c r="F22" s="5">
        <f>I20</f>
        <v>10</v>
      </c>
      <c r="G22" s="17">
        <f>F22+F23</f>
        <v>23</v>
      </c>
      <c r="H22" s="21"/>
      <c r="I22" s="22"/>
      <c r="J22" s="22"/>
      <c r="K22" s="22"/>
      <c r="L22" s="23"/>
      <c r="M22" s="17">
        <f>N22+N23</f>
        <v>37</v>
      </c>
      <c r="N22" s="3">
        <v>16</v>
      </c>
      <c r="O22" s="4" t="s">
        <v>8</v>
      </c>
      <c r="P22" s="5">
        <v>7</v>
      </c>
      <c r="Q22" s="17">
        <f>P22+P23</f>
        <v>23</v>
      </c>
      <c r="R22" s="18">
        <v>1</v>
      </c>
      <c r="S22" s="18">
        <v>1</v>
      </c>
      <c r="T22" s="18">
        <v>0</v>
      </c>
      <c r="U22" s="18">
        <f>R22*2+T22*1</f>
        <v>2</v>
      </c>
      <c r="V22" s="18">
        <f>(C22-G22)+(M22-Q22)</f>
        <v>8</v>
      </c>
      <c r="W22" s="18">
        <f>RANK(U22,U$20:U$24,0)</f>
        <v>2</v>
      </c>
    </row>
    <row r="23" spans="2:23" ht="13.5" customHeight="1">
      <c r="B23" s="16"/>
      <c r="C23" s="17"/>
      <c r="D23" s="6">
        <f>K21</f>
        <v>5</v>
      </c>
      <c r="E23" s="7" t="s">
        <v>9</v>
      </c>
      <c r="F23" s="8">
        <f>I21</f>
        <v>13</v>
      </c>
      <c r="G23" s="17"/>
      <c r="H23" s="24"/>
      <c r="I23" s="25"/>
      <c r="J23" s="25"/>
      <c r="K23" s="25"/>
      <c r="L23" s="26"/>
      <c r="M23" s="17"/>
      <c r="N23" s="6">
        <v>21</v>
      </c>
      <c r="O23" s="7" t="s">
        <v>8</v>
      </c>
      <c r="P23" s="8">
        <v>16</v>
      </c>
      <c r="Q23" s="17"/>
      <c r="R23" s="19"/>
      <c r="S23" s="19"/>
      <c r="T23" s="19"/>
      <c r="U23" s="19"/>
      <c r="V23" s="19"/>
      <c r="W23" s="19"/>
    </row>
    <row r="24" spans="2:23" ht="13.5" customHeight="1">
      <c r="B24" s="16" t="s">
        <v>24</v>
      </c>
      <c r="C24" s="17">
        <f>D24+D25</f>
        <v>19</v>
      </c>
      <c r="D24" s="3">
        <f>P20</f>
        <v>8</v>
      </c>
      <c r="E24" s="4" t="s">
        <v>9</v>
      </c>
      <c r="F24" s="5">
        <f>N20</f>
        <v>18</v>
      </c>
      <c r="G24" s="17">
        <f>F24+F25</f>
        <v>30</v>
      </c>
      <c r="H24" s="17">
        <f>I24+I25</f>
        <v>23</v>
      </c>
      <c r="I24" s="3">
        <f>P22</f>
        <v>7</v>
      </c>
      <c r="J24" s="4" t="s">
        <v>8</v>
      </c>
      <c r="K24" s="5">
        <f>N22</f>
        <v>16</v>
      </c>
      <c r="L24" s="17">
        <f>K24+K25</f>
        <v>37</v>
      </c>
      <c r="M24" s="21"/>
      <c r="N24" s="22"/>
      <c r="O24" s="22"/>
      <c r="P24" s="22"/>
      <c r="Q24" s="23"/>
      <c r="R24" s="18">
        <v>0</v>
      </c>
      <c r="S24" s="18">
        <v>2</v>
      </c>
      <c r="T24" s="18">
        <v>0</v>
      </c>
      <c r="U24" s="18">
        <f>R24*2+T24*1</f>
        <v>0</v>
      </c>
      <c r="V24" s="18">
        <f>(C24-G24)+(H24-L24)</f>
        <v>-25</v>
      </c>
      <c r="W24" s="18">
        <f>RANK(U24,U$20:U$24,0)</f>
        <v>3</v>
      </c>
    </row>
    <row r="25" spans="2:23" ht="13.5" customHeight="1">
      <c r="B25" s="16"/>
      <c r="C25" s="17"/>
      <c r="D25" s="6">
        <f>P21</f>
        <v>11</v>
      </c>
      <c r="E25" s="7" t="s">
        <v>9</v>
      </c>
      <c r="F25" s="8">
        <f>N21</f>
        <v>12</v>
      </c>
      <c r="G25" s="17"/>
      <c r="H25" s="17"/>
      <c r="I25" s="6">
        <f>P23</f>
        <v>16</v>
      </c>
      <c r="J25" s="7" t="s">
        <v>8</v>
      </c>
      <c r="K25" s="8">
        <f>N23</f>
        <v>21</v>
      </c>
      <c r="L25" s="17"/>
      <c r="M25" s="24"/>
      <c r="N25" s="25"/>
      <c r="O25" s="25"/>
      <c r="P25" s="25"/>
      <c r="Q25" s="26"/>
      <c r="R25" s="19"/>
      <c r="S25" s="19"/>
      <c r="T25" s="19"/>
      <c r="U25" s="19"/>
      <c r="V25" s="19"/>
      <c r="W25" s="19"/>
    </row>
    <row r="27" spans="2:23" ht="13.5">
      <c r="B27" s="2" t="s">
        <v>16</v>
      </c>
      <c r="C27" s="16" t="str">
        <f>B28</f>
        <v>彦根東</v>
      </c>
      <c r="D27" s="16"/>
      <c r="E27" s="16"/>
      <c r="F27" s="16"/>
      <c r="G27" s="16"/>
      <c r="H27" s="16" t="str">
        <f>B30</f>
        <v>大体大浪商</v>
      </c>
      <c r="I27" s="16"/>
      <c r="J27" s="16"/>
      <c r="K27" s="16"/>
      <c r="L27" s="16"/>
      <c r="M27" s="16" t="str">
        <f>B32</f>
        <v>東大寺学園</v>
      </c>
      <c r="N27" s="16"/>
      <c r="O27" s="16"/>
      <c r="P27" s="16"/>
      <c r="Q27" s="16"/>
      <c r="R27" s="12" t="s">
        <v>2</v>
      </c>
      <c r="S27" s="12" t="s">
        <v>3</v>
      </c>
      <c r="T27" s="12" t="s">
        <v>4</v>
      </c>
      <c r="U27" s="12" t="s">
        <v>5</v>
      </c>
      <c r="V27" s="12" t="s">
        <v>6</v>
      </c>
      <c r="W27" s="12" t="s">
        <v>7</v>
      </c>
    </row>
    <row r="28" spans="2:23" ht="13.5" customHeight="1">
      <c r="B28" s="18" t="s">
        <v>32</v>
      </c>
      <c r="C28" s="20"/>
      <c r="D28" s="20"/>
      <c r="E28" s="20"/>
      <c r="F28" s="20"/>
      <c r="G28" s="20"/>
      <c r="H28" s="17">
        <f>I28+I29</f>
        <v>24</v>
      </c>
      <c r="I28" s="3">
        <v>13</v>
      </c>
      <c r="J28" s="4" t="s">
        <v>8</v>
      </c>
      <c r="K28" s="5">
        <v>13</v>
      </c>
      <c r="L28" s="17">
        <f>K28+K29</f>
        <v>28</v>
      </c>
      <c r="M28" s="17">
        <f>N28+N29</f>
        <v>26</v>
      </c>
      <c r="N28" s="3">
        <v>14</v>
      </c>
      <c r="O28" s="4" t="s">
        <v>8</v>
      </c>
      <c r="P28" s="5">
        <v>7</v>
      </c>
      <c r="Q28" s="17">
        <f>P28+P29</f>
        <v>17</v>
      </c>
      <c r="R28" s="18">
        <v>1</v>
      </c>
      <c r="S28" s="18">
        <v>1</v>
      </c>
      <c r="T28" s="18">
        <v>0</v>
      </c>
      <c r="U28" s="18">
        <f>R28*2+T28*1</f>
        <v>2</v>
      </c>
      <c r="V28" s="18">
        <f>(H28-L28)+(M28-Q28)</f>
        <v>5</v>
      </c>
      <c r="W28" s="18">
        <f>RANK(U28,U28:U32,0)</f>
        <v>2</v>
      </c>
    </row>
    <row r="29" spans="2:23" ht="13.5" customHeight="1">
      <c r="B29" s="19"/>
      <c r="C29" s="20"/>
      <c r="D29" s="20"/>
      <c r="E29" s="20"/>
      <c r="F29" s="20"/>
      <c r="G29" s="20"/>
      <c r="H29" s="17"/>
      <c r="I29" s="6">
        <v>11</v>
      </c>
      <c r="J29" s="7" t="s">
        <v>8</v>
      </c>
      <c r="K29" s="8">
        <v>15</v>
      </c>
      <c r="L29" s="17"/>
      <c r="M29" s="17"/>
      <c r="N29" s="6">
        <v>12</v>
      </c>
      <c r="O29" s="7" t="s">
        <v>8</v>
      </c>
      <c r="P29" s="8">
        <v>10</v>
      </c>
      <c r="Q29" s="17"/>
      <c r="R29" s="19"/>
      <c r="S29" s="19"/>
      <c r="T29" s="19"/>
      <c r="U29" s="19"/>
      <c r="V29" s="19"/>
      <c r="W29" s="19"/>
    </row>
    <row r="30" spans="2:23" ht="13.5" customHeight="1">
      <c r="B30" s="16" t="s">
        <v>33</v>
      </c>
      <c r="C30" s="17">
        <f>D30+D31</f>
        <v>28</v>
      </c>
      <c r="D30" s="3">
        <f>K28</f>
        <v>13</v>
      </c>
      <c r="E30" s="4" t="s">
        <v>9</v>
      </c>
      <c r="F30" s="5">
        <f>I28</f>
        <v>13</v>
      </c>
      <c r="G30" s="17">
        <f>F30+F31</f>
        <v>24</v>
      </c>
      <c r="H30" s="21"/>
      <c r="I30" s="22"/>
      <c r="J30" s="22"/>
      <c r="K30" s="22"/>
      <c r="L30" s="23"/>
      <c r="M30" s="17">
        <f>N30+N31</f>
        <v>29</v>
      </c>
      <c r="N30" s="3">
        <v>17</v>
      </c>
      <c r="O30" s="4" t="s">
        <v>8</v>
      </c>
      <c r="P30" s="5">
        <v>7</v>
      </c>
      <c r="Q30" s="17">
        <f>P30+P31</f>
        <v>17</v>
      </c>
      <c r="R30" s="18">
        <v>2</v>
      </c>
      <c r="S30" s="18">
        <v>0</v>
      </c>
      <c r="T30" s="18">
        <v>0</v>
      </c>
      <c r="U30" s="18">
        <f>R30*2+T30*1</f>
        <v>4</v>
      </c>
      <c r="V30" s="18">
        <f>(C30-G30)+(M30-Q30)</f>
        <v>16</v>
      </c>
      <c r="W30" s="18">
        <f>RANK(U30,U28:U32,0)</f>
        <v>1</v>
      </c>
    </row>
    <row r="31" spans="2:23" ht="13.5" customHeight="1">
      <c r="B31" s="16"/>
      <c r="C31" s="17"/>
      <c r="D31" s="6">
        <f>K29</f>
        <v>15</v>
      </c>
      <c r="E31" s="7" t="s">
        <v>9</v>
      </c>
      <c r="F31" s="8">
        <f>I29</f>
        <v>11</v>
      </c>
      <c r="G31" s="17"/>
      <c r="H31" s="24"/>
      <c r="I31" s="25"/>
      <c r="J31" s="25"/>
      <c r="K31" s="25"/>
      <c r="L31" s="26"/>
      <c r="M31" s="17"/>
      <c r="N31" s="6">
        <v>12</v>
      </c>
      <c r="O31" s="7" t="s">
        <v>8</v>
      </c>
      <c r="P31" s="8">
        <v>10</v>
      </c>
      <c r="Q31" s="17"/>
      <c r="R31" s="19"/>
      <c r="S31" s="19"/>
      <c r="T31" s="19"/>
      <c r="U31" s="19"/>
      <c r="V31" s="19"/>
      <c r="W31" s="19"/>
    </row>
    <row r="32" spans="2:23" ht="13.5" customHeight="1">
      <c r="B32" s="16" t="s">
        <v>34</v>
      </c>
      <c r="C32" s="17">
        <f>D32+D33</f>
        <v>17</v>
      </c>
      <c r="D32" s="3">
        <f>P28</f>
        <v>7</v>
      </c>
      <c r="E32" s="4" t="s">
        <v>9</v>
      </c>
      <c r="F32" s="5">
        <f>N28</f>
        <v>14</v>
      </c>
      <c r="G32" s="17">
        <f>F32+F33</f>
        <v>26</v>
      </c>
      <c r="H32" s="17">
        <f>I32+I33</f>
        <v>17</v>
      </c>
      <c r="I32" s="3">
        <f>P30</f>
        <v>7</v>
      </c>
      <c r="J32" s="4" t="s">
        <v>8</v>
      </c>
      <c r="K32" s="5">
        <f>N30</f>
        <v>17</v>
      </c>
      <c r="L32" s="17">
        <f>K32+K33</f>
        <v>29</v>
      </c>
      <c r="M32" s="21"/>
      <c r="N32" s="22"/>
      <c r="O32" s="22"/>
      <c r="P32" s="22"/>
      <c r="Q32" s="23"/>
      <c r="R32" s="18">
        <v>0</v>
      </c>
      <c r="S32" s="18">
        <v>2</v>
      </c>
      <c r="T32" s="18">
        <v>0</v>
      </c>
      <c r="U32" s="18">
        <f>R32*2+T32*1</f>
        <v>0</v>
      </c>
      <c r="V32" s="18">
        <f>(C32-G32)+(H32-L32)</f>
        <v>-21</v>
      </c>
      <c r="W32" s="18">
        <f>RANK(U32,U28:U32,0)</f>
        <v>3</v>
      </c>
    </row>
    <row r="33" spans="2:23" ht="13.5" customHeight="1">
      <c r="B33" s="16"/>
      <c r="C33" s="17"/>
      <c r="D33" s="6">
        <f>P29</f>
        <v>10</v>
      </c>
      <c r="E33" s="7" t="s">
        <v>9</v>
      </c>
      <c r="F33" s="8">
        <f>N29</f>
        <v>12</v>
      </c>
      <c r="G33" s="17"/>
      <c r="H33" s="17"/>
      <c r="I33" s="6">
        <f>P31</f>
        <v>10</v>
      </c>
      <c r="J33" s="7" t="s">
        <v>8</v>
      </c>
      <c r="K33" s="8">
        <f>N31</f>
        <v>12</v>
      </c>
      <c r="L33" s="17"/>
      <c r="M33" s="24"/>
      <c r="N33" s="25"/>
      <c r="O33" s="25"/>
      <c r="P33" s="25"/>
      <c r="Q33" s="26"/>
      <c r="R33" s="19"/>
      <c r="S33" s="19"/>
      <c r="T33" s="19"/>
      <c r="U33" s="19"/>
      <c r="V33" s="19"/>
      <c r="W33" s="19"/>
    </row>
    <row r="34" spans="2:23" ht="17.25">
      <c r="B34" s="9"/>
      <c r="C34" s="10"/>
      <c r="D34" s="11"/>
      <c r="E34" s="9"/>
      <c r="F34" s="11"/>
      <c r="G34" s="10"/>
      <c r="H34" s="10"/>
      <c r="I34" s="11"/>
      <c r="J34" s="9"/>
      <c r="K34" s="11"/>
      <c r="L34" s="1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3" ht="17.25">
      <c r="B35" s="9"/>
      <c r="C35" s="10"/>
      <c r="D35" s="11"/>
      <c r="E35" s="9"/>
      <c r="F35" s="11"/>
      <c r="G35" s="10"/>
      <c r="H35" s="10"/>
      <c r="I35" s="11"/>
      <c r="J35" s="9"/>
      <c r="K35" s="11"/>
      <c r="L35" s="1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ht="13.5">
      <c r="B36" s="15" t="s">
        <v>19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8" spans="2:23" ht="13.5">
      <c r="B38" s="2" t="s">
        <v>0</v>
      </c>
      <c r="C38" s="16" t="str">
        <f>B39</f>
        <v>四天王寺</v>
      </c>
      <c r="D38" s="16"/>
      <c r="E38" s="16"/>
      <c r="F38" s="16"/>
      <c r="G38" s="16"/>
      <c r="H38" s="16" t="str">
        <f>B41</f>
        <v>明石</v>
      </c>
      <c r="I38" s="16"/>
      <c r="J38" s="16"/>
      <c r="K38" s="16"/>
      <c r="L38" s="16"/>
      <c r="M38" s="16" t="str">
        <f>B43</f>
        <v>洛北</v>
      </c>
      <c r="N38" s="16"/>
      <c r="O38" s="16"/>
      <c r="P38" s="16"/>
      <c r="Q38" s="16"/>
      <c r="R38" s="12" t="s">
        <v>2</v>
      </c>
      <c r="S38" s="12" t="s">
        <v>3</v>
      </c>
      <c r="T38" s="12" t="s">
        <v>4</v>
      </c>
      <c r="U38" s="12" t="s">
        <v>5</v>
      </c>
      <c r="V38" s="12" t="s">
        <v>6</v>
      </c>
      <c r="W38" s="12" t="s">
        <v>7</v>
      </c>
    </row>
    <row r="39" spans="2:23" ht="13.5" customHeight="1">
      <c r="B39" s="16" t="s">
        <v>20</v>
      </c>
      <c r="C39" s="20"/>
      <c r="D39" s="20"/>
      <c r="E39" s="20"/>
      <c r="F39" s="20"/>
      <c r="G39" s="20"/>
      <c r="H39" s="17">
        <f>I39+I40</f>
        <v>24</v>
      </c>
      <c r="I39" s="13">
        <v>15</v>
      </c>
      <c r="J39" s="4" t="s">
        <v>8</v>
      </c>
      <c r="K39" s="5">
        <v>5</v>
      </c>
      <c r="L39" s="17">
        <f>K39+K40</f>
        <v>10</v>
      </c>
      <c r="M39" s="17">
        <f>N39+N40</f>
        <v>21</v>
      </c>
      <c r="N39" s="3">
        <v>13</v>
      </c>
      <c r="O39" s="4" t="s">
        <v>8</v>
      </c>
      <c r="P39" s="5">
        <v>10</v>
      </c>
      <c r="Q39" s="17">
        <f>P39+P40</f>
        <v>21</v>
      </c>
      <c r="R39" s="18">
        <v>1</v>
      </c>
      <c r="S39" s="18">
        <v>0</v>
      </c>
      <c r="T39" s="18">
        <v>1</v>
      </c>
      <c r="U39" s="18">
        <f>R39*2+T39*1</f>
        <v>3</v>
      </c>
      <c r="V39" s="18">
        <f>(H39-L39)+(M39-Q39)</f>
        <v>14</v>
      </c>
      <c r="W39" s="18">
        <v>2</v>
      </c>
    </row>
    <row r="40" spans="2:23" ht="13.5" customHeight="1">
      <c r="B40" s="16"/>
      <c r="C40" s="20"/>
      <c r="D40" s="20"/>
      <c r="E40" s="20"/>
      <c r="F40" s="20"/>
      <c r="G40" s="20"/>
      <c r="H40" s="17"/>
      <c r="I40" s="14">
        <v>9</v>
      </c>
      <c r="J40" s="7" t="s">
        <v>8</v>
      </c>
      <c r="K40" s="8">
        <v>5</v>
      </c>
      <c r="L40" s="17"/>
      <c r="M40" s="17"/>
      <c r="N40" s="6">
        <v>8</v>
      </c>
      <c r="O40" s="7" t="s">
        <v>8</v>
      </c>
      <c r="P40" s="8">
        <v>11</v>
      </c>
      <c r="Q40" s="17"/>
      <c r="R40" s="19"/>
      <c r="S40" s="19"/>
      <c r="T40" s="19"/>
      <c r="U40" s="19"/>
      <c r="V40" s="19"/>
      <c r="W40" s="19"/>
    </row>
    <row r="41" spans="2:23" ht="13.5" customHeight="1">
      <c r="B41" s="16" t="s">
        <v>27</v>
      </c>
      <c r="C41" s="17">
        <f>D41+D42</f>
        <v>10</v>
      </c>
      <c r="D41" s="3">
        <f>K39</f>
        <v>5</v>
      </c>
      <c r="E41" s="4" t="s">
        <v>9</v>
      </c>
      <c r="F41" s="5">
        <f>I39</f>
        <v>15</v>
      </c>
      <c r="G41" s="17">
        <f>F41+F42</f>
        <v>24</v>
      </c>
      <c r="H41" s="21"/>
      <c r="I41" s="22"/>
      <c r="J41" s="22"/>
      <c r="K41" s="22"/>
      <c r="L41" s="23"/>
      <c r="M41" s="17">
        <f>N41+N42</f>
        <v>16</v>
      </c>
      <c r="N41" s="3">
        <v>5</v>
      </c>
      <c r="O41" s="4" t="s">
        <v>8</v>
      </c>
      <c r="P41" s="5">
        <v>18</v>
      </c>
      <c r="Q41" s="17">
        <f>P41+P42</f>
        <v>30</v>
      </c>
      <c r="R41" s="18">
        <v>0</v>
      </c>
      <c r="S41" s="18">
        <v>2</v>
      </c>
      <c r="T41" s="18">
        <v>0</v>
      </c>
      <c r="U41" s="18">
        <f>R41*2+T41*1</f>
        <v>0</v>
      </c>
      <c r="V41" s="18">
        <f>(C41-G41)+(M41-Q41)</f>
        <v>-28</v>
      </c>
      <c r="W41" s="18">
        <f>RANK(U41,U$39:U$43,0)</f>
        <v>3</v>
      </c>
    </row>
    <row r="42" spans="2:23" ht="13.5" customHeight="1">
      <c r="B42" s="16"/>
      <c r="C42" s="17"/>
      <c r="D42" s="6">
        <f>K40</f>
        <v>5</v>
      </c>
      <c r="E42" s="7" t="s">
        <v>9</v>
      </c>
      <c r="F42" s="8">
        <f>I40</f>
        <v>9</v>
      </c>
      <c r="G42" s="17"/>
      <c r="H42" s="24"/>
      <c r="I42" s="25"/>
      <c r="J42" s="25"/>
      <c r="K42" s="25"/>
      <c r="L42" s="26"/>
      <c r="M42" s="17"/>
      <c r="N42" s="6">
        <v>11</v>
      </c>
      <c r="O42" s="7" t="s">
        <v>8</v>
      </c>
      <c r="P42" s="8">
        <v>12</v>
      </c>
      <c r="Q42" s="17"/>
      <c r="R42" s="19"/>
      <c r="S42" s="19"/>
      <c r="T42" s="19"/>
      <c r="U42" s="19"/>
      <c r="V42" s="19"/>
      <c r="W42" s="19"/>
    </row>
    <row r="43" spans="2:23" ht="13.5" customHeight="1">
      <c r="B43" s="16" t="s">
        <v>18</v>
      </c>
      <c r="C43" s="17">
        <f>D43+D44</f>
        <v>21</v>
      </c>
      <c r="D43" s="3">
        <f>P39</f>
        <v>10</v>
      </c>
      <c r="E43" s="4" t="s">
        <v>9</v>
      </c>
      <c r="F43" s="5">
        <f>N39</f>
        <v>13</v>
      </c>
      <c r="G43" s="17">
        <f>F43+F44</f>
        <v>21</v>
      </c>
      <c r="H43" s="17">
        <f>I43+I44</f>
        <v>30</v>
      </c>
      <c r="I43" s="3">
        <f>P41</f>
        <v>18</v>
      </c>
      <c r="J43" s="4" t="s">
        <v>8</v>
      </c>
      <c r="K43" s="5">
        <f>N41</f>
        <v>5</v>
      </c>
      <c r="L43" s="17">
        <f>K43+K44</f>
        <v>16</v>
      </c>
      <c r="M43" s="21"/>
      <c r="N43" s="22"/>
      <c r="O43" s="22"/>
      <c r="P43" s="22"/>
      <c r="Q43" s="23"/>
      <c r="R43" s="18">
        <v>1</v>
      </c>
      <c r="S43" s="18">
        <v>0</v>
      </c>
      <c r="T43" s="18">
        <v>1</v>
      </c>
      <c r="U43" s="18">
        <f>R43*2+T43*1</f>
        <v>3</v>
      </c>
      <c r="V43" s="18">
        <f>(C43-G43)+(H43-L43)</f>
        <v>14</v>
      </c>
      <c r="W43" s="18">
        <f>RANK(U43,U$39:U$43,0)</f>
        <v>1</v>
      </c>
    </row>
    <row r="44" spans="2:23" ht="13.5" customHeight="1">
      <c r="B44" s="16"/>
      <c r="C44" s="17"/>
      <c r="D44" s="6">
        <f>P40</f>
        <v>11</v>
      </c>
      <c r="E44" s="7" t="s">
        <v>9</v>
      </c>
      <c r="F44" s="8">
        <f>N40</f>
        <v>8</v>
      </c>
      <c r="G44" s="17"/>
      <c r="H44" s="17"/>
      <c r="I44" s="6">
        <f>P42</f>
        <v>12</v>
      </c>
      <c r="J44" s="7" t="s">
        <v>8</v>
      </c>
      <c r="K44" s="8">
        <f>N42</f>
        <v>11</v>
      </c>
      <c r="L44" s="17"/>
      <c r="M44" s="24"/>
      <c r="N44" s="25"/>
      <c r="O44" s="25"/>
      <c r="P44" s="25"/>
      <c r="Q44" s="26"/>
      <c r="R44" s="19"/>
      <c r="S44" s="19"/>
      <c r="T44" s="19"/>
      <c r="U44" s="19"/>
      <c r="V44" s="19"/>
      <c r="W44" s="19"/>
    </row>
    <row r="46" spans="2:23" ht="13.5">
      <c r="B46" s="2" t="s">
        <v>17</v>
      </c>
      <c r="C46" s="16" t="str">
        <f>B47</f>
        <v>立命館守山</v>
      </c>
      <c r="D46" s="16"/>
      <c r="E46" s="16"/>
      <c r="F46" s="16"/>
      <c r="G46" s="16"/>
      <c r="H46" s="16" t="str">
        <f>B49</f>
        <v>和歌山商業</v>
      </c>
      <c r="I46" s="16"/>
      <c r="J46" s="16"/>
      <c r="K46" s="16"/>
      <c r="L46" s="16"/>
      <c r="M46" s="16" t="str">
        <f>B51</f>
        <v>添上</v>
      </c>
      <c r="N46" s="16"/>
      <c r="O46" s="16"/>
      <c r="P46" s="16"/>
      <c r="Q46" s="16"/>
      <c r="R46" s="12" t="s">
        <v>2</v>
      </c>
      <c r="S46" s="12" t="s">
        <v>3</v>
      </c>
      <c r="T46" s="12" t="s">
        <v>4</v>
      </c>
      <c r="U46" s="12" t="s">
        <v>5</v>
      </c>
      <c r="V46" s="12" t="s">
        <v>6</v>
      </c>
      <c r="W46" s="12" t="s">
        <v>7</v>
      </c>
    </row>
    <row r="47" spans="2:23" ht="13.5" customHeight="1">
      <c r="B47" s="16" t="s">
        <v>22</v>
      </c>
      <c r="C47" s="20"/>
      <c r="D47" s="20"/>
      <c r="E47" s="20"/>
      <c r="F47" s="20"/>
      <c r="G47" s="20"/>
      <c r="H47" s="17">
        <f>I47+I48</f>
        <v>15</v>
      </c>
      <c r="I47" s="3">
        <v>7</v>
      </c>
      <c r="J47" s="4" t="s">
        <v>8</v>
      </c>
      <c r="K47" s="5">
        <v>4</v>
      </c>
      <c r="L47" s="17">
        <f>K47+K48</f>
        <v>9</v>
      </c>
      <c r="M47" s="17">
        <f>N47+N48</f>
        <v>29</v>
      </c>
      <c r="N47" s="3">
        <v>17</v>
      </c>
      <c r="O47" s="4" t="s">
        <v>8</v>
      </c>
      <c r="P47" s="5">
        <v>6</v>
      </c>
      <c r="Q47" s="17">
        <f>P47+P48</f>
        <v>19</v>
      </c>
      <c r="R47" s="18">
        <v>2</v>
      </c>
      <c r="S47" s="18">
        <v>0</v>
      </c>
      <c r="T47" s="18">
        <v>0</v>
      </c>
      <c r="U47" s="18">
        <f>R47*2+T47*1</f>
        <v>4</v>
      </c>
      <c r="V47" s="18">
        <f>(H47-L47)+(M47-Q47)</f>
        <v>16</v>
      </c>
      <c r="W47" s="18">
        <f>RANK(U47,U$47:U$51,0)</f>
        <v>1</v>
      </c>
    </row>
    <row r="48" spans="2:23" ht="13.5" customHeight="1">
      <c r="B48" s="16"/>
      <c r="C48" s="20"/>
      <c r="D48" s="20"/>
      <c r="E48" s="20"/>
      <c r="F48" s="20"/>
      <c r="G48" s="20"/>
      <c r="H48" s="17"/>
      <c r="I48" s="6">
        <v>8</v>
      </c>
      <c r="J48" s="7" t="s">
        <v>8</v>
      </c>
      <c r="K48" s="8">
        <v>5</v>
      </c>
      <c r="L48" s="17"/>
      <c r="M48" s="17"/>
      <c r="N48" s="6">
        <v>12</v>
      </c>
      <c r="O48" s="7" t="s">
        <v>8</v>
      </c>
      <c r="P48" s="8">
        <v>13</v>
      </c>
      <c r="Q48" s="17"/>
      <c r="R48" s="19"/>
      <c r="S48" s="19"/>
      <c r="T48" s="19"/>
      <c r="U48" s="19"/>
      <c r="V48" s="19"/>
      <c r="W48" s="19"/>
    </row>
    <row r="49" spans="2:23" ht="13.5" customHeight="1">
      <c r="B49" s="16" t="s">
        <v>25</v>
      </c>
      <c r="C49" s="17">
        <f>D49+D50</f>
        <v>9</v>
      </c>
      <c r="D49" s="3">
        <f>K47</f>
        <v>4</v>
      </c>
      <c r="E49" s="4" t="s">
        <v>9</v>
      </c>
      <c r="F49" s="5">
        <f>I47</f>
        <v>7</v>
      </c>
      <c r="G49" s="17">
        <f>F49+F50</f>
        <v>15</v>
      </c>
      <c r="H49" s="21"/>
      <c r="I49" s="22"/>
      <c r="J49" s="22"/>
      <c r="K49" s="22"/>
      <c r="L49" s="23"/>
      <c r="M49" s="17">
        <f>N49+N50</f>
        <v>19</v>
      </c>
      <c r="N49" s="3">
        <v>6</v>
      </c>
      <c r="O49" s="4" t="s">
        <v>8</v>
      </c>
      <c r="P49" s="5">
        <v>9</v>
      </c>
      <c r="Q49" s="17">
        <f>P49+P50</f>
        <v>19</v>
      </c>
      <c r="R49" s="18">
        <v>0</v>
      </c>
      <c r="S49" s="18">
        <v>1</v>
      </c>
      <c r="T49" s="18">
        <v>1</v>
      </c>
      <c r="U49" s="18">
        <f>R49*2+T49*1</f>
        <v>1</v>
      </c>
      <c r="V49" s="18">
        <f>(C49-G49)+(M49-Q49)</f>
        <v>-6</v>
      </c>
      <c r="W49" s="18">
        <f>RANK(U49,U$47:U$51,0)</f>
        <v>2</v>
      </c>
    </row>
    <row r="50" spans="2:23" ht="13.5" customHeight="1">
      <c r="B50" s="16"/>
      <c r="C50" s="17"/>
      <c r="D50" s="6">
        <f>K48</f>
        <v>5</v>
      </c>
      <c r="E50" s="7" t="s">
        <v>9</v>
      </c>
      <c r="F50" s="8">
        <f>I48</f>
        <v>8</v>
      </c>
      <c r="G50" s="17"/>
      <c r="H50" s="24"/>
      <c r="I50" s="25"/>
      <c r="J50" s="25"/>
      <c r="K50" s="25"/>
      <c r="L50" s="26"/>
      <c r="M50" s="17"/>
      <c r="N50" s="6">
        <v>13</v>
      </c>
      <c r="O50" s="7" t="s">
        <v>8</v>
      </c>
      <c r="P50" s="8">
        <v>10</v>
      </c>
      <c r="Q50" s="17"/>
      <c r="R50" s="19"/>
      <c r="S50" s="19"/>
      <c r="T50" s="19"/>
      <c r="U50" s="19"/>
      <c r="V50" s="19"/>
      <c r="W50" s="19"/>
    </row>
    <row r="51" spans="2:23" ht="13.5" customHeight="1">
      <c r="B51" s="16" t="s">
        <v>35</v>
      </c>
      <c r="C51" s="17">
        <f>D51+D52</f>
        <v>19</v>
      </c>
      <c r="D51" s="3">
        <f>P47</f>
        <v>6</v>
      </c>
      <c r="E51" s="4" t="s">
        <v>9</v>
      </c>
      <c r="F51" s="5">
        <f>N47</f>
        <v>17</v>
      </c>
      <c r="G51" s="17">
        <f>F51+F52</f>
        <v>29</v>
      </c>
      <c r="H51" s="17">
        <f>I51+I52</f>
        <v>19</v>
      </c>
      <c r="I51" s="3">
        <f>P49</f>
        <v>9</v>
      </c>
      <c r="J51" s="4" t="s">
        <v>8</v>
      </c>
      <c r="K51" s="5">
        <f>N49</f>
        <v>6</v>
      </c>
      <c r="L51" s="17">
        <f>K51+K52</f>
        <v>19</v>
      </c>
      <c r="M51" s="21"/>
      <c r="N51" s="22"/>
      <c r="O51" s="22"/>
      <c r="P51" s="22"/>
      <c r="Q51" s="23"/>
      <c r="R51" s="18">
        <v>0</v>
      </c>
      <c r="S51" s="18">
        <v>1</v>
      </c>
      <c r="T51" s="18">
        <v>1</v>
      </c>
      <c r="U51" s="18">
        <f>R51*2+T51*1</f>
        <v>1</v>
      </c>
      <c r="V51" s="18">
        <f>(C51-G51)+(H51-L51)</f>
        <v>-10</v>
      </c>
      <c r="W51" s="18">
        <v>3</v>
      </c>
    </row>
    <row r="52" spans="2:23" ht="13.5" customHeight="1">
      <c r="B52" s="16"/>
      <c r="C52" s="17"/>
      <c r="D52" s="6">
        <f>P48</f>
        <v>13</v>
      </c>
      <c r="E52" s="7" t="s">
        <v>9</v>
      </c>
      <c r="F52" s="8">
        <f>N48</f>
        <v>12</v>
      </c>
      <c r="G52" s="17"/>
      <c r="H52" s="17"/>
      <c r="I52" s="6">
        <f>P50</f>
        <v>10</v>
      </c>
      <c r="J52" s="7" t="s">
        <v>8</v>
      </c>
      <c r="K52" s="8">
        <f>N50</f>
        <v>13</v>
      </c>
      <c r="L52" s="17"/>
      <c r="M52" s="24"/>
      <c r="N52" s="25"/>
      <c r="O52" s="25"/>
      <c r="P52" s="25"/>
      <c r="Q52" s="26"/>
      <c r="R52" s="19"/>
      <c r="S52" s="19"/>
      <c r="T52" s="19"/>
      <c r="U52" s="19"/>
      <c r="V52" s="19"/>
      <c r="W52" s="19"/>
    </row>
    <row r="54" spans="2:23" ht="13.5">
      <c r="B54" s="2" t="s">
        <v>15</v>
      </c>
      <c r="C54" s="16" t="str">
        <f>B55</f>
        <v>宣真</v>
      </c>
      <c r="D54" s="16"/>
      <c r="E54" s="16"/>
      <c r="F54" s="16"/>
      <c r="G54" s="16"/>
      <c r="H54" s="16" t="str">
        <f>B57</f>
        <v>夙川学院</v>
      </c>
      <c r="I54" s="16"/>
      <c r="J54" s="16"/>
      <c r="K54" s="16"/>
      <c r="L54" s="16"/>
      <c r="M54" s="16" t="str">
        <f>B59</f>
        <v>彦根翔陽</v>
      </c>
      <c r="N54" s="16"/>
      <c r="O54" s="16"/>
      <c r="P54" s="16"/>
      <c r="Q54" s="16"/>
      <c r="R54" s="12" t="s">
        <v>2</v>
      </c>
      <c r="S54" s="12" t="s">
        <v>3</v>
      </c>
      <c r="T54" s="12" t="s">
        <v>4</v>
      </c>
      <c r="U54" s="12" t="s">
        <v>5</v>
      </c>
      <c r="V54" s="12" t="s">
        <v>6</v>
      </c>
      <c r="W54" s="12" t="s">
        <v>7</v>
      </c>
    </row>
    <row r="55" spans="2:23" ht="13.5" customHeight="1">
      <c r="B55" s="16" t="s">
        <v>36</v>
      </c>
      <c r="C55" s="20"/>
      <c r="D55" s="20"/>
      <c r="E55" s="20"/>
      <c r="F55" s="20"/>
      <c r="G55" s="20"/>
      <c r="H55" s="17">
        <f>I55+I56</f>
        <v>25</v>
      </c>
      <c r="I55" s="3">
        <v>10</v>
      </c>
      <c r="J55" s="4" t="s">
        <v>8</v>
      </c>
      <c r="K55" s="5">
        <v>7</v>
      </c>
      <c r="L55" s="17">
        <f>K55+K56</f>
        <v>18</v>
      </c>
      <c r="M55" s="17">
        <f>N55+N56</f>
        <v>31</v>
      </c>
      <c r="N55" s="3">
        <v>19</v>
      </c>
      <c r="O55" s="4" t="s">
        <v>8</v>
      </c>
      <c r="P55" s="5">
        <v>4</v>
      </c>
      <c r="Q55" s="17">
        <f>P55+P56</f>
        <v>9</v>
      </c>
      <c r="R55" s="18">
        <v>2</v>
      </c>
      <c r="S55" s="18">
        <v>0</v>
      </c>
      <c r="T55" s="18">
        <v>0</v>
      </c>
      <c r="U55" s="18">
        <f>R55*2+T55*1</f>
        <v>4</v>
      </c>
      <c r="V55" s="18">
        <f>(H55-L55)+(M55-Q55)</f>
        <v>29</v>
      </c>
      <c r="W55" s="18">
        <f>RANK(U55,U$55:U$59,0)</f>
        <v>1</v>
      </c>
    </row>
    <row r="56" spans="2:23" ht="13.5" customHeight="1">
      <c r="B56" s="16"/>
      <c r="C56" s="20"/>
      <c r="D56" s="20"/>
      <c r="E56" s="20"/>
      <c r="F56" s="20"/>
      <c r="G56" s="20"/>
      <c r="H56" s="17"/>
      <c r="I56" s="6">
        <v>15</v>
      </c>
      <c r="J56" s="7" t="s">
        <v>8</v>
      </c>
      <c r="K56" s="8">
        <v>11</v>
      </c>
      <c r="L56" s="17"/>
      <c r="M56" s="17"/>
      <c r="N56" s="6">
        <v>12</v>
      </c>
      <c r="O56" s="7" t="s">
        <v>8</v>
      </c>
      <c r="P56" s="8">
        <v>5</v>
      </c>
      <c r="Q56" s="17"/>
      <c r="R56" s="19"/>
      <c r="S56" s="19"/>
      <c r="T56" s="19"/>
      <c r="U56" s="19"/>
      <c r="V56" s="19"/>
      <c r="W56" s="19"/>
    </row>
    <row r="57" spans="2:23" ht="13.5" customHeight="1">
      <c r="B57" s="16" t="s">
        <v>21</v>
      </c>
      <c r="C57" s="17">
        <f>D57+D58</f>
        <v>18</v>
      </c>
      <c r="D57" s="3">
        <f>K55</f>
        <v>7</v>
      </c>
      <c r="E57" s="4" t="s">
        <v>9</v>
      </c>
      <c r="F57" s="5">
        <f>I55</f>
        <v>10</v>
      </c>
      <c r="G57" s="17">
        <f>F57+F58</f>
        <v>25</v>
      </c>
      <c r="H57" s="21"/>
      <c r="I57" s="22"/>
      <c r="J57" s="22"/>
      <c r="K57" s="22"/>
      <c r="L57" s="23"/>
      <c r="M57" s="17">
        <f>N57+N58</f>
        <v>25</v>
      </c>
      <c r="N57" s="3">
        <v>10</v>
      </c>
      <c r="O57" s="4" t="s">
        <v>8</v>
      </c>
      <c r="P57" s="5">
        <v>10</v>
      </c>
      <c r="Q57" s="17">
        <f>P57+P58</f>
        <v>18</v>
      </c>
      <c r="R57" s="18">
        <v>1</v>
      </c>
      <c r="S57" s="18">
        <v>1</v>
      </c>
      <c r="T57" s="18">
        <v>0</v>
      </c>
      <c r="U57" s="18">
        <f>R57*2+T57*1</f>
        <v>2</v>
      </c>
      <c r="V57" s="18">
        <f>(C57-G57)+(M57-Q57)</f>
        <v>0</v>
      </c>
      <c r="W57" s="18">
        <f>RANK(U57,U$55:U$59,0)</f>
        <v>2</v>
      </c>
    </row>
    <row r="58" spans="2:23" ht="13.5" customHeight="1">
      <c r="B58" s="16"/>
      <c r="C58" s="17"/>
      <c r="D58" s="6">
        <f>K56</f>
        <v>11</v>
      </c>
      <c r="E58" s="7" t="s">
        <v>9</v>
      </c>
      <c r="F58" s="8">
        <f>I56</f>
        <v>15</v>
      </c>
      <c r="G58" s="17"/>
      <c r="H58" s="24"/>
      <c r="I58" s="25"/>
      <c r="J58" s="25"/>
      <c r="K58" s="25"/>
      <c r="L58" s="26"/>
      <c r="M58" s="17"/>
      <c r="N58" s="6">
        <v>15</v>
      </c>
      <c r="O58" s="7" t="s">
        <v>8</v>
      </c>
      <c r="P58" s="8">
        <v>8</v>
      </c>
      <c r="Q58" s="17"/>
      <c r="R58" s="19"/>
      <c r="S58" s="19"/>
      <c r="T58" s="19"/>
      <c r="U58" s="19"/>
      <c r="V58" s="19"/>
      <c r="W58" s="19"/>
    </row>
    <row r="59" spans="2:23" ht="13.5" customHeight="1">
      <c r="B59" s="16" t="s">
        <v>29</v>
      </c>
      <c r="C59" s="17">
        <f>D59+D60</f>
        <v>9</v>
      </c>
      <c r="D59" s="3">
        <f>P55</f>
        <v>4</v>
      </c>
      <c r="E59" s="4" t="s">
        <v>9</v>
      </c>
      <c r="F59" s="5">
        <f>N55</f>
        <v>19</v>
      </c>
      <c r="G59" s="17">
        <f>F59+F60</f>
        <v>31</v>
      </c>
      <c r="H59" s="17">
        <f>I59+I60</f>
        <v>18</v>
      </c>
      <c r="I59" s="3">
        <f>P57</f>
        <v>10</v>
      </c>
      <c r="J59" s="4" t="s">
        <v>8</v>
      </c>
      <c r="K59" s="5">
        <f>N57</f>
        <v>10</v>
      </c>
      <c r="L59" s="17">
        <f>K59+K60</f>
        <v>25</v>
      </c>
      <c r="M59" s="21"/>
      <c r="N59" s="22"/>
      <c r="O59" s="22"/>
      <c r="P59" s="22"/>
      <c r="Q59" s="23"/>
      <c r="R59" s="18">
        <v>0</v>
      </c>
      <c r="S59" s="18">
        <v>2</v>
      </c>
      <c r="T59" s="18">
        <v>0</v>
      </c>
      <c r="U59" s="18">
        <f>R59*2+T59*1</f>
        <v>0</v>
      </c>
      <c r="V59" s="18">
        <f>(C59-G59)+(H59-L59)</f>
        <v>-29</v>
      </c>
      <c r="W59" s="18">
        <f>RANK(U59,U$55:U$59,0)</f>
        <v>3</v>
      </c>
    </row>
    <row r="60" spans="2:23" ht="13.5" customHeight="1">
      <c r="B60" s="16"/>
      <c r="C60" s="17"/>
      <c r="D60" s="6">
        <f>P56</f>
        <v>5</v>
      </c>
      <c r="E60" s="7" t="s">
        <v>9</v>
      </c>
      <c r="F60" s="8">
        <f>N56</f>
        <v>12</v>
      </c>
      <c r="G60" s="17"/>
      <c r="H60" s="17"/>
      <c r="I60" s="6">
        <f>P58</f>
        <v>8</v>
      </c>
      <c r="J60" s="7" t="s">
        <v>8</v>
      </c>
      <c r="K60" s="8">
        <f>N58</f>
        <v>15</v>
      </c>
      <c r="L60" s="17"/>
      <c r="M60" s="24"/>
      <c r="N60" s="25"/>
      <c r="O60" s="25"/>
      <c r="P60" s="25"/>
      <c r="Q60" s="26"/>
      <c r="R60" s="19"/>
      <c r="S60" s="19"/>
      <c r="T60" s="19"/>
      <c r="U60" s="19"/>
      <c r="V60" s="19"/>
      <c r="W60" s="19"/>
    </row>
    <row r="62" spans="2:23" ht="13.5">
      <c r="B62" s="2" t="s">
        <v>16</v>
      </c>
      <c r="C62" s="16" t="str">
        <f>B63</f>
        <v>奈良北</v>
      </c>
      <c r="D62" s="16"/>
      <c r="E62" s="16"/>
      <c r="F62" s="16"/>
      <c r="G62" s="16"/>
      <c r="H62" s="16" t="str">
        <f>B65</f>
        <v>田辺</v>
      </c>
      <c r="I62" s="16"/>
      <c r="J62" s="16"/>
      <c r="K62" s="16"/>
      <c r="L62" s="16"/>
      <c r="M62" s="16" t="str">
        <f>B67</f>
        <v>粉河</v>
      </c>
      <c r="N62" s="16"/>
      <c r="O62" s="16"/>
      <c r="P62" s="16"/>
      <c r="Q62" s="16"/>
      <c r="R62" s="12" t="s">
        <v>2</v>
      </c>
      <c r="S62" s="12" t="s">
        <v>3</v>
      </c>
      <c r="T62" s="12" t="s">
        <v>4</v>
      </c>
      <c r="U62" s="12" t="s">
        <v>5</v>
      </c>
      <c r="V62" s="12" t="s">
        <v>6</v>
      </c>
      <c r="W62" s="12" t="s">
        <v>7</v>
      </c>
    </row>
    <row r="63" spans="2:23" ht="13.5" customHeight="1">
      <c r="B63" s="16" t="s">
        <v>28</v>
      </c>
      <c r="C63" s="20"/>
      <c r="D63" s="20"/>
      <c r="E63" s="20"/>
      <c r="F63" s="20"/>
      <c r="G63" s="20"/>
      <c r="H63" s="17">
        <f>I63+I64</f>
        <v>15</v>
      </c>
      <c r="I63" s="3">
        <v>8</v>
      </c>
      <c r="J63" s="4" t="s">
        <v>8</v>
      </c>
      <c r="K63" s="5">
        <v>11</v>
      </c>
      <c r="L63" s="17">
        <f>K63+K64</f>
        <v>20</v>
      </c>
      <c r="M63" s="17">
        <f>N63+N64</f>
        <v>24</v>
      </c>
      <c r="N63" s="3">
        <v>15</v>
      </c>
      <c r="O63" s="4" t="s">
        <v>8</v>
      </c>
      <c r="P63" s="5">
        <v>6</v>
      </c>
      <c r="Q63" s="17">
        <f>P63+P64</f>
        <v>13</v>
      </c>
      <c r="R63" s="18">
        <v>1</v>
      </c>
      <c r="S63" s="18">
        <v>1</v>
      </c>
      <c r="T63" s="18">
        <v>0</v>
      </c>
      <c r="U63" s="18">
        <f>R63*2+T63*1</f>
        <v>2</v>
      </c>
      <c r="V63" s="18">
        <f>(H63-L63)+(M63-Q63)</f>
        <v>6</v>
      </c>
      <c r="W63" s="18">
        <f>RANK(U63,U$63:U$67,0)</f>
        <v>2</v>
      </c>
    </row>
    <row r="64" spans="2:23" ht="13.5" customHeight="1">
      <c r="B64" s="16"/>
      <c r="C64" s="20"/>
      <c r="D64" s="20"/>
      <c r="E64" s="20"/>
      <c r="F64" s="20"/>
      <c r="G64" s="20"/>
      <c r="H64" s="17"/>
      <c r="I64" s="6">
        <v>7</v>
      </c>
      <c r="J64" s="7" t="s">
        <v>8</v>
      </c>
      <c r="K64" s="8">
        <v>9</v>
      </c>
      <c r="L64" s="17"/>
      <c r="M64" s="17"/>
      <c r="N64" s="6">
        <v>9</v>
      </c>
      <c r="O64" s="7" t="s">
        <v>8</v>
      </c>
      <c r="P64" s="8">
        <v>7</v>
      </c>
      <c r="Q64" s="17"/>
      <c r="R64" s="19"/>
      <c r="S64" s="19"/>
      <c r="T64" s="19"/>
      <c r="U64" s="19"/>
      <c r="V64" s="19"/>
      <c r="W64" s="19"/>
    </row>
    <row r="65" spans="2:23" ht="13.5" customHeight="1">
      <c r="B65" s="16" t="s">
        <v>26</v>
      </c>
      <c r="C65" s="17">
        <f>D65+D66</f>
        <v>20</v>
      </c>
      <c r="D65" s="3">
        <f>K63</f>
        <v>11</v>
      </c>
      <c r="E65" s="4" t="s">
        <v>9</v>
      </c>
      <c r="F65" s="5">
        <f>I63</f>
        <v>8</v>
      </c>
      <c r="G65" s="17">
        <f>F65+F66</f>
        <v>15</v>
      </c>
      <c r="H65" s="21"/>
      <c r="I65" s="22"/>
      <c r="J65" s="22"/>
      <c r="K65" s="22"/>
      <c r="L65" s="23"/>
      <c r="M65" s="17">
        <f>N65+N66</f>
        <v>25</v>
      </c>
      <c r="N65" s="3">
        <v>12</v>
      </c>
      <c r="O65" s="4" t="s">
        <v>8</v>
      </c>
      <c r="P65" s="5">
        <v>3</v>
      </c>
      <c r="Q65" s="17">
        <f>P65+P66</f>
        <v>8</v>
      </c>
      <c r="R65" s="18">
        <v>2</v>
      </c>
      <c r="S65" s="18">
        <v>0</v>
      </c>
      <c r="T65" s="18">
        <v>0</v>
      </c>
      <c r="U65" s="18">
        <f>R65*2+T65*1</f>
        <v>4</v>
      </c>
      <c r="V65" s="18">
        <f>(C65-G65)+(M65-Q65)</f>
        <v>22</v>
      </c>
      <c r="W65" s="18">
        <f>RANK(U65,U$63:U$67,0)</f>
        <v>1</v>
      </c>
    </row>
    <row r="66" spans="2:23" ht="13.5" customHeight="1">
      <c r="B66" s="16"/>
      <c r="C66" s="17"/>
      <c r="D66" s="6">
        <f>K64</f>
        <v>9</v>
      </c>
      <c r="E66" s="7" t="s">
        <v>9</v>
      </c>
      <c r="F66" s="8">
        <f>I64</f>
        <v>7</v>
      </c>
      <c r="G66" s="17"/>
      <c r="H66" s="24"/>
      <c r="I66" s="25"/>
      <c r="J66" s="25"/>
      <c r="K66" s="25"/>
      <c r="L66" s="26"/>
      <c r="M66" s="17"/>
      <c r="N66" s="6">
        <v>13</v>
      </c>
      <c r="O66" s="7" t="s">
        <v>8</v>
      </c>
      <c r="P66" s="8">
        <v>5</v>
      </c>
      <c r="Q66" s="17"/>
      <c r="R66" s="19"/>
      <c r="S66" s="19"/>
      <c r="T66" s="19"/>
      <c r="U66" s="19"/>
      <c r="V66" s="19"/>
      <c r="W66" s="19"/>
    </row>
    <row r="67" spans="2:23" ht="13.5" customHeight="1">
      <c r="B67" s="16" t="s">
        <v>37</v>
      </c>
      <c r="C67" s="17">
        <f>D67+D68</f>
        <v>13</v>
      </c>
      <c r="D67" s="3">
        <f>P63</f>
        <v>6</v>
      </c>
      <c r="E67" s="4" t="s">
        <v>9</v>
      </c>
      <c r="F67" s="5">
        <f>N63</f>
        <v>15</v>
      </c>
      <c r="G67" s="17">
        <f>F67+F68</f>
        <v>24</v>
      </c>
      <c r="H67" s="17">
        <f>I67+I68</f>
        <v>8</v>
      </c>
      <c r="I67" s="3">
        <f>P65</f>
        <v>3</v>
      </c>
      <c r="J67" s="4" t="s">
        <v>8</v>
      </c>
      <c r="K67" s="5">
        <f>N65</f>
        <v>12</v>
      </c>
      <c r="L67" s="17">
        <f>K67+K68</f>
        <v>25</v>
      </c>
      <c r="M67" s="21"/>
      <c r="N67" s="22"/>
      <c r="O67" s="22"/>
      <c r="P67" s="22"/>
      <c r="Q67" s="23"/>
      <c r="R67" s="18">
        <v>0</v>
      </c>
      <c r="S67" s="18">
        <v>2</v>
      </c>
      <c r="T67" s="18">
        <v>0</v>
      </c>
      <c r="U67" s="18">
        <f>R67*2+T67*1</f>
        <v>0</v>
      </c>
      <c r="V67" s="18">
        <f>(C67-G67)+(H67-L67)</f>
        <v>-28</v>
      </c>
      <c r="W67" s="18">
        <f>RANK(U67,U$63:U$67,0)</f>
        <v>3</v>
      </c>
    </row>
    <row r="68" spans="2:23" ht="13.5" customHeight="1">
      <c r="B68" s="16"/>
      <c r="C68" s="17"/>
      <c r="D68" s="6">
        <f>P64</f>
        <v>7</v>
      </c>
      <c r="E68" s="7" t="s">
        <v>9</v>
      </c>
      <c r="F68" s="8">
        <f>N64</f>
        <v>9</v>
      </c>
      <c r="G68" s="17"/>
      <c r="H68" s="17"/>
      <c r="I68" s="6">
        <f>P66</f>
        <v>5</v>
      </c>
      <c r="J68" s="7" t="s">
        <v>8</v>
      </c>
      <c r="K68" s="8">
        <f>N66</f>
        <v>13</v>
      </c>
      <c r="L68" s="17"/>
      <c r="M68" s="24"/>
      <c r="N68" s="25"/>
      <c r="O68" s="25"/>
      <c r="P68" s="25"/>
      <c r="Q68" s="26"/>
      <c r="R68" s="19"/>
      <c r="S68" s="19"/>
      <c r="T68" s="19"/>
      <c r="U68" s="19"/>
      <c r="V68" s="19"/>
      <c r="W68" s="19"/>
    </row>
  </sheetData>
  <sheetProtection/>
  <mergeCells count="314">
    <mergeCell ref="B1:L1"/>
    <mergeCell ref="T67:T68"/>
    <mergeCell ref="U67:U68"/>
    <mergeCell ref="V67:V68"/>
    <mergeCell ref="B67:B68"/>
    <mergeCell ref="C67:C68"/>
    <mergeCell ref="G67:G68"/>
    <mergeCell ref="H67:H68"/>
    <mergeCell ref="T65:T66"/>
    <mergeCell ref="U65:U66"/>
    <mergeCell ref="V63:V64"/>
    <mergeCell ref="W63:W64"/>
    <mergeCell ref="W67:W68"/>
    <mergeCell ref="L67:L68"/>
    <mergeCell ref="M67:Q68"/>
    <mergeCell ref="R67:R68"/>
    <mergeCell ref="S67:S68"/>
    <mergeCell ref="R63:R64"/>
    <mergeCell ref="S63:S64"/>
    <mergeCell ref="T63:T64"/>
    <mergeCell ref="B65:B66"/>
    <mergeCell ref="C65:C66"/>
    <mergeCell ref="G65:G66"/>
    <mergeCell ref="H65:L66"/>
    <mergeCell ref="V65:V66"/>
    <mergeCell ref="W65:W66"/>
    <mergeCell ref="U63:U64"/>
    <mergeCell ref="M65:M66"/>
    <mergeCell ref="Q65:Q66"/>
    <mergeCell ref="R65:R66"/>
    <mergeCell ref="S65:S66"/>
    <mergeCell ref="C62:G62"/>
    <mergeCell ref="H62:L62"/>
    <mergeCell ref="M62:Q62"/>
    <mergeCell ref="B63:B64"/>
    <mergeCell ref="C63:G64"/>
    <mergeCell ref="H63:H64"/>
    <mergeCell ref="L63:L64"/>
    <mergeCell ref="M63:M64"/>
    <mergeCell ref="Q63:Q64"/>
    <mergeCell ref="R59:R60"/>
    <mergeCell ref="S59:S60"/>
    <mergeCell ref="T59:T60"/>
    <mergeCell ref="U59:U60"/>
    <mergeCell ref="V59:V60"/>
    <mergeCell ref="W59:W60"/>
    <mergeCell ref="B59:B60"/>
    <mergeCell ref="C59:C60"/>
    <mergeCell ref="G59:G60"/>
    <mergeCell ref="H59:H60"/>
    <mergeCell ref="L59:L60"/>
    <mergeCell ref="M59:Q60"/>
    <mergeCell ref="R57:R58"/>
    <mergeCell ref="S57:S58"/>
    <mergeCell ref="T57:T58"/>
    <mergeCell ref="U57:U58"/>
    <mergeCell ref="V57:V58"/>
    <mergeCell ref="W57:W58"/>
    <mergeCell ref="B57:B58"/>
    <mergeCell ref="C57:C58"/>
    <mergeCell ref="G57:G58"/>
    <mergeCell ref="H57:L58"/>
    <mergeCell ref="M57:M58"/>
    <mergeCell ref="Q57:Q58"/>
    <mergeCell ref="R55:R56"/>
    <mergeCell ref="S55:S56"/>
    <mergeCell ref="T55:T56"/>
    <mergeCell ref="U55:U56"/>
    <mergeCell ref="V55:V56"/>
    <mergeCell ref="W55:W56"/>
    <mergeCell ref="C54:G54"/>
    <mergeCell ref="H54:L54"/>
    <mergeCell ref="M54:Q54"/>
    <mergeCell ref="B55:B56"/>
    <mergeCell ref="C55:G56"/>
    <mergeCell ref="H55:H56"/>
    <mergeCell ref="L55:L56"/>
    <mergeCell ref="M55:M56"/>
    <mergeCell ref="Q55:Q56"/>
    <mergeCell ref="R51:R52"/>
    <mergeCell ref="S51:S52"/>
    <mergeCell ref="T51:T52"/>
    <mergeCell ref="U51:U52"/>
    <mergeCell ref="V51:V52"/>
    <mergeCell ref="W51:W52"/>
    <mergeCell ref="B51:B52"/>
    <mergeCell ref="C51:C52"/>
    <mergeCell ref="G51:G52"/>
    <mergeCell ref="H51:H52"/>
    <mergeCell ref="L51:L52"/>
    <mergeCell ref="M51:Q52"/>
    <mergeCell ref="R49:R50"/>
    <mergeCell ref="S49:S50"/>
    <mergeCell ref="T49:T50"/>
    <mergeCell ref="U49:U50"/>
    <mergeCell ref="V49:V50"/>
    <mergeCell ref="W49:W50"/>
    <mergeCell ref="B49:B50"/>
    <mergeCell ref="C49:C50"/>
    <mergeCell ref="G49:G50"/>
    <mergeCell ref="H49:L50"/>
    <mergeCell ref="M49:M50"/>
    <mergeCell ref="Q49:Q50"/>
    <mergeCell ref="R47:R48"/>
    <mergeCell ref="S47:S48"/>
    <mergeCell ref="T47:T48"/>
    <mergeCell ref="U47:U48"/>
    <mergeCell ref="V47:V48"/>
    <mergeCell ref="W47:W48"/>
    <mergeCell ref="C46:G46"/>
    <mergeCell ref="H46:L46"/>
    <mergeCell ref="M46:Q46"/>
    <mergeCell ref="B47:B48"/>
    <mergeCell ref="C47:G48"/>
    <mergeCell ref="H47:H48"/>
    <mergeCell ref="L47:L48"/>
    <mergeCell ref="M47:M48"/>
    <mergeCell ref="Q47:Q48"/>
    <mergeCell ref="R43:R44"/>
    <mergeCell ref="S43:S44"/>
    <mergeCell ref="T43:T44"/>
    <mergeCell ref="U43:U44"/>
    <mergeCell ref="V43:V44"/>
    <mergeCell ref="W43:W44"/>
    <mergeCell ref="B43:B44"/>
    <mergeCell ref="C43:C44"/>
    <mergeCell ref="G43:G44"/>
    <mergeCell ref="H43:H44"/>
    <mergeCell ref="L43:L44"/>
    <mergeCell ref="M43:Q44"/>
    <mergeCell ref="R41:R42"/>
    <mergeCell ref="S41:S42"/>
    <mergeCell ref="T41:T42"/>
    <mergeCell ref="U41:U42"/>
    <mergeCell ref="V41:V42"/>
    <mergeCell ref="W41:W42"/>
    <mergeCell ref="B41:B42"/>
    <mergeCell ref="C41:C42"/>
    <mergeCell ref="G41:G42"/>
    <mergeCell ref="H41:L42"/>
    <mergeCell ref="M41:M42"/>
    <mergeCell ref="Q41:Q42"/>
    <mergeCell ref="R39:R40"/>
    <mergeCell ref="S39:S40"/>
    <mergeCell ref="T39:T40"/>
    <mergeCell ref="U39:U40"/>
    <mergeCell ref="V39:V40"/>
    <mergeCell ref="W39:W40"/>
    <mergeCell ref="C38:G38"/>
    <mergeCell ref="H38:L38"/>
    <mergeCell ref="M38:Q38"/>
    <mergeCell ref="B39:B40"/>
    <mergeCell ref="C39:G40"/>
    <mergeCell ref="H39:H40"/>
    <mergeCell ref="L39:L40"/>
    <mergeCell ref="M39:M40"/>
    <mergeCell ref="Q39:Q40"/>
    <mergeCell ref="R32:R33"/>
    <mergeCell ref="S32:S33"/>
    <mergeCell ref="T32:T33"/>
    <mergeCell ref="U32:U33"/>
    <mergeCell ref="V32:V33"/>
    <mergeCell ref="W32:W33"/>
    <mergeCell ref="B32:B33"/>
    <mergeCell ref="C32:C33"/>
    <mergeCell ref="G32:G33"/>
    <mergeCell ref="H32:H33"/>
    <mergeCell ref="L32:L33"/>
    <mergeCell ref="M32:Q33"/>
    <mergeCell ref="R30:R31"/>
    <mergeCell ref="S30:S31"/>
    <mergeCell ref="T30:T31"/>
    <mergeCell ref="U30:U31"/>
    <mergeCell ref="V30:V31"/>
    <mergeCell ref="W30:W31"/>
    <mergeCell ref="B30:B31"/>
    <mergeCell ref="C30:C31"/>
    <mergeCell ref="G30:G31"/>
    <mergeCell ref="H30:L31"/>
    <mergeCell ref="M30:M31"/>
    <mergeCell ref="Q30:Q31"/>
    <mergeCell ref="R28:R29"/>
    <mergeCell ref="S28:S29"/>
    <mergeCell ref="T28:T29"/>
    <mergeCell ref="U28:U29"/>
    <mergeCell ref="V28:V29"/>
    <mergeCell ref="W28:W29"/>
    <mergeCell ref="C27:G27"/>
    <mergeCell ref="H27:L27"/>
    <mergeCell ref="M27:Q27"/>
    <mergeCell ref="B28:B29"/>
    <mergeCell ref="C28:G29"/>
    <mergeCell ref="H28:H29"/>
    <mergeCell ref="L28:L29"/>
    <mergeCell ref="M28:M29"/>
    <mergeCell ref="Q28:Q29"/>
    <mergeCell ref="R24:R25"/>
    <mergeCell ref="S24:S25"/>
    <mergeCell ref="T24:T25"/>
    <mergeCell ref="U24:U25"/>
    <mergeCell ref="V24:V25"/>
    <mergeCell ref="W24:W25"/>
    <mergeCell ref="B24:B25"/>
    <mergeCell ref="C24:C25"/>
    <mergeCell ref="G24:G25"/>
    <mergeCell ref="H24:H25"/>
    <mergeCell ref="L24:L25"/>
    <mergeCell ref="M24:Q25"/>
    <mergeCell ref="R22:R23"/>
    <mergeCell ref="S22:S23"/>
    <mergeCell ref="T22:T23"/>
    <mergeCell ref="U22:U23"/>
    <mergeCell ref="V22:V23"/>
    <mergeCell ref="W22:W23"/>
    <mergeCell ref="B22:B23"/>
    <mergeCell ref="C22:C23"/>
    <mergeCell ref="G22:G23"/>
    <mergeCell ref="H22:L23"/>
    <mergeCell ref="M22:M23"/>
    <mergeCell ref="Q22:Q23"/>
    <mergeCell ref="R20:R21"/>
    <mergeCell ref="S20:S21"/>
    <mergeCell ref="T20:T21"/>
    <mergeCell ref="U20:U21"/>
    <mergeCell ref="V20:V21"/>
    <mergeCell ref="W20:W21"/>
    <mergeCell ref="B20:B21"/>
    <mergeCell ref="C20:G21"/>
    <mergeCell ref="H20:H21"/>
    <mergeCell ref="L20:L21"/>
    <mergeCell ref="M20:M21"/>
    <mergeCell ref="Q20:Q21"/>
    <mergeCell ref="T16:T17"/>
    <mergeCell ref="U16:U17"/>
    <mergeCell ref="V16:V17"/>
    <mergeCell ref="W16:W17"/>
    <mergeCell ref="C19:G19"/>
    <mergeCell ref="H19:L19"/>
    <mergeCell ref="M19:Q19"/>
    <mergeCell ref="V14:V15"/>
    <mergeCell ref="W14:W15"/>
    <mergeCell ref="B16:B17"/>
    <mergeCell ref="C16:C17"/>
    <mergeCell ref="G16:G17"/>
    <mergeCell ref="H16:H17"/>
    <mergeCell ref="L16:L17"/>
    <mergeCell ref="M16:Q17"/>
    <mergeCell ref="R16:R17"/>
    <mergeCell ref="S16:S17"/>
    <mergeCell ref="M14:M15"/>
    <mergeCell ref="Q14:Q15"/>
    <mergeCell ref="R14:R15"/>
    <mergeCell ref="S14:S15"/>
    <mergeCell ref="T14:T15"/>
    <mergeCell ref="U14:U15"/>
    <mergeCell ref="R12:R13"/>
    <mergeCell ref="S12:S13"/>
    <mergeCell ref="T12:T13"/>
    <mergeCell ref="U12:U13"/>
    <mergeCell ref="V12:V13"/>
    <mergeCell ref="W12:W13"/>
    <mergeCell ref="M11:Q11"/>
    <mergeCell ref="M8:Q9"/>
    <mergeCell ref="H8:H9"/>
    <mergeCell ref="L8:L9"/>
    <mergeCell ref="B12:B13"/>
    <mergeCell ref="C12:G13"/>
    <mergeCell ref="H12:H13"/>
    <mergeCell ref="L12:L13"/>
    <mergeCell ref="M12:M13"/>
    <mergeCell ref="Q12:Q13"/>
    <mergeCell ref="T8:T9"/>
    <mergeCell ref="U8:U9"/>
    <mergeCell ref="V8:V9"/>
    <mergeCell ref="W8:W9"/>
    <mergeCell ref="M4:M5"/>
    <mergeCell ref="Q4:Q5"/>
    <mergeCell ref="T4:T5"/>
    <mergeCell ref="U4:U5"/>
    <mergeCell ref="V4:V5"/>
    <mergeCell ref="W4:W5"/>
    <mergeCell ref="T6:T7"/>
    <mergeCell ref="U6:U7"/>
    <mergeCell ref="V6:V7"/>
    <mergeCell ref="W6:W7"/>
    <mergeCell ref="R4:R5"/>
    <mergeCell ref="R6:R7"/>
    <mergeCell ref="S4:S5"/>
    <mergeCell ref="S6:S7"/>
    <mergeCell ref="S8:S9"/>
    <mergeCell ref="H3:L3"/>
    <mergeCell ref="M6:M7"/>
    <mergeCell ref="Q6:Q7"/>
    <mergeCell ref="M3:Q3"/>
    <mergeCell ref="H6:L7"/>
    <mergeCell ref="H4:H5"/>
    <mergeCell ref="C3:G3"/>
    <mergeCell ref="B4:B5"/>
    <mergeCell ref="B6:B7"/>
    <mergeCell ref="C6:C7"/>
    <mergeCell ref="G6:G7"/>
    <mergeCell ref="R8:R9"/>
    <mergeCell ref="C4:G5"/>
    <mergeCell ref="L4:L5"/>
    <mergeCell ref="B36:L36"/>
    <mergeCell ref="B8:B9"/>
    <mergeCell ref="C8:C9"/>
    <mergeCell ref="G8:G9"/>
    <mergeCell ref="C11:G11"/>
    <mergeCell ref="H11:L11"/>
    <mergeCell ref="B14:B15"/>
    <mergeCell ref="C14:C15"/>
    <mergeCell ref="G14:G15"/>
    <mergeCell ref="H14:L15"/>
  </mergeCells>
  <printOptions/>
  <pageMargins left="1.4" right="0.7874015748031497" top="0.8" bottom="0.27" header="0.13" footer="0.2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</dc:creator>
  <cp:keywords/>
  <dc:description/>
  <cp:lastModifiedBy> </cp:lastModifiedBy>
  <cp:lastPrinted>2011-01-29T08:51:24Z</cp:lastPrinted>
  <dcterms:created xsi:type="dcterms:W3CDTF">2009-01-29T10:30:41Z</dcterms:created>
  <dcterms:modified xsi:type="dcterms:W3CDTF">2012-02-21T02:26:42Z</dcterms:modified>
  <cp:category/>
  <cp:version/>
  <cp:contentType/>
  <cp:contentStatus/>
</cp:coreProperties>
</file>